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dana Singh\Desktop\"/>
    </mc:Choice>
  </mc:AlternateContent>
  <xr:revisionPtr revIDLastSave="0" documentId="13_ncr:1_{0C90A98E-862A-430D-8075-6B38A072981D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end" sheetId="1" r:id="rId1"/>
    <sheet name="Census Data" sheetId="2" r:id="rId2"/>
  </sheets>
  <definedNames>
    <definedName name="_xlnm._FilterDatabase" localSheetId="1" hidden="1">'Census Data'!$A$1:$Q$16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2" l="1"/>
  <c r="M21" i="2"/>
  <c r="M20" i="2"/>
  <c r="M18" i="2"/>
  <c r="X8" i="1"/>
  <c r="Y8" i="1" s="1"/>
  <c r="X9" i="1"/>
  <c r="Y9" i="1"/>
  <c r="X10" i="1"/>
  <c r="Y10" i="1" s="1"/>
  <c r="X11" i="1"/>
  <c r="Y11" i="1" s="1"/>
  <c r="X12" i="1"/>
  <c r="Y12" i="1"/>
  <c r="X13" i="1"/>
  <c r="Y13" i="1"/>
  <c r="X14" i="1"/>
  <c r="Y14" i="1" s="1"/>
  <c r="X15" i="1"/>
  <c r="Y15" i="1" s="1"/>
  <c r="X16" i="1"/>
  <c r="Y16" i="1"/>
  <c r="X7" i="1"/>
  <c r="Y7" i="1" s="1"/>
  <c r="X5" i="1"/>
  <c r="Y5" i="1"/>
  <c r="X6" i="1"/>
  <c r="Y6" i="1" s="1"/>
  <c r="F18" i="2" l="1"/>
  <c r="X3" i="1"/>
  <c r="Y3" i="1" s="1"/>
  <c r="X4" i="1"/>
  <c r="Y4" i="1" s="1"/>
  <c r="X2" i="1" l="1"/>
  <c r="Y2" i="1" s="1"/>
</calcChain>
</file>

<file path=xl/sharedStrings.xml><?xml version="1.0" encoding="utf-8"?>
<sst xmlns="http://schemas.openxmlformats.org/spreadsheetml/2006/main" count="231" uniqueCount="109">
  <si>
    <t>Action</t>
  </si>
  <si>
    <t>Plan</t>
  </si>
  <si>
    <t>SubClient Name</t>
  </si>
  <si>
    <t>Member ID</t>
  </si>
  <si>
    <t>Employee ID</t>
  </si>
  <si>
    <t>First Name</t>
  </si>
  <si>
    <t>Last Name</t>
  </si>
  <si>
    <t>Gender</t>
  </si>
  <si>
    <t>Relationship</t>
  </si>
  <si>
    <t>Date of Birth</t>
  </si>
  <si>
    <t>Age</t>
  </si>
  <si>
    <t>Sum Insured</t>
  </si>
  <si>
    <t>Designation</t>
  </si>
  <si>
    <t>Department</t>
  </si>
  <si>
    <t>Location</t>
  </si>
  <si>
    <t>Mobile</t>
  </si>
  <si>
    <t>Email ID</t>
  </si>
  <si>
    <t>KYC Type</t>
  </si>
  <si>
    <t>KYC Number</t>
  </si>
  <si>
    <t>PED declared</t>
  </si>
  <si>
    <t>PED description</t>
  </si>
  <si>
    <t>TPA Name</t>
  </si>
  <si>
    <t>Date of Joining</t>
  </si>
  <si>
    <t>Date of Separation</t>
  </si>
  <si>
    <t>Coverage Effective Date</t>
  </si>
  <si>
    <t>Date of Intimation</t>
  </si>
  <si>
    <t>Enrolled Since Date</t>
  </si>
  <si>
    <t>Deductible</t>
  </si>
  <si>
    <t>A</t>
  </si>
  <si>
    <t>BASE</t>
  </si>
  <si>
    <t>No</t>
  </si>
  <si>
    <t>N</t>
  </si>
  <si>
    <t>Non Compliance waiting period</t>
  </si>
  <si>
    <t>Policy run days</t>
  </si>
  <si>
    <t>Refund Adjustment</t>
  </si>
  <si>
    <t>Refund</t>
  </si>
  <si>
    <t>Claim Flag</t>
  </si>
  <si>
    <t>One Time Payments Waiver</t>
  </si>
  <si>
    <t>One Time Payments</t>
  </si>
  <si>
    <t>Cumulative Adjustments</t>
  </si>
  <si>
    <t>Adjustments</t>
  </si>
  <si>
    <t>Exception Premium</t>
  </si>
  <si>
    <t>Charged System Premium</t>
  </si>
  <si>
    <t>Annualized System Premium</t>
  </si>
  <si>
    <t>Census Key</t>
  </si>
  <si>
    <t>net with gst</t>
  </si>
  <si>
    <t>MALE</t>
  </si>
  <si>
    <t>KRISUMI CORPORATION PRIVATE LIMITED</t>
  </si>
  <si>
    <t>FEMALE</t>
  </si>
  <si>
    <t>Self</t>
  </si>
  <si>
    <t>Spouse</t>
  </si>
  <si>
    <t>Son</t>
  </si>
  <si>
    <t>H1010331-K1012-01</t>
  </si>
  <si>
    <t>K1012</t>
  </si>
  <si>
    <t>NILLU</t>
  </si>
  <si>
    <t>SPOUSE</t>
  </si>
  <si>
    <t>H1010331-K1012-02</t>
  </si>
  <si>
    <t>RAJNI</t>
  </si>
  <si>
    <t>DAUGHTER</t>
  </si>
  <si>
    <t>H1010331-K1211-00</t>
  </si>
  <si>
    <t>K1211</t>
  </si>
  <si>
    <t>CHIRAG DAGAR</t>
  </si>
  <si>
    <t>SELF</t>
  </si>
  <si>
    <t>H1010331-K1012-00</t>
  </si>
  <si>
    <t>PRADEEP THAKUR</t>
  </si>
  <si>
    <t>H1010331-K1012-03</t>
  </si>
  <si>
    <t>RISHABH THAKUR</t>
  </si>
  <si>
    <t>SON</t>
  </si>
  <si>
    <t>D</t>
  </si>
  <si>
    <t>K1133</t>
  </si>
  <si>
    <t>Baby of Amruta Navre</t>
  </si>
  <si>
    <t>K1084</t>
  </si>
  <si>
    <t>Baby of Jairaj Vikas Verma</t>
  </si>
  <si>
    <t>K1216</t>
  </si>
  <si>
    <t>Nitin</t>
  </si>
  <si>
    <t>Pooja</t>
  </si>
  <si>
    <t>Ronit</t>
  </si>
  <si>
    <t>K1217</t>
  </si>
  <si>
    <t>Vineet Chopra</t>
  </si>
  <si>
    <t>Shivani Chopra</t>
  </si>
  <si>
    <t>Saamiya Chopra</t>
  </si>
  <si>
    <t>Agam Chopra</t>
  </si>
  <si>
    <t>Daughter</t>
  </si>
  <si>
    <t>K1012_BASE_19990101_NILLU__SPOUSE_2</t>
  </si>
  <si>
    <t>Y</t>
  </si>
  <si>
    <t>K1012_BASE_20190114_RAJNI__DAUGHTER_2</t>
  </si>
  <si>
    <t>K1012_BASE_19900105_PRADEEP THAKUR__SELF_2</t>
  </si>
  <si>
    <t>K1012_BASE_20220828_RISHABH THAKUR__SON_2</t>
  </si>
  <si>
    <t>K1084_BASE_20221214_BABY OF JAIRAJ VIKAS VERMA__SON_1</t>
  </si>
  <si>
    <t>BABY OF JAIRAJ VIKAS VERMA</t>
  </si>
  <si>
    <t>K1084_BASE_20221214_BABY OF JAIRAJ VIKAS VERMA__DAUGHTER_1</t>
  </si>
  <si>
    <t>K1133_BASE_20221218_BABY OF AMRUTA NAVRE__SON_1</t>
  </si>
  <si>
    <t>BABY OF AMRUTA NAVRE</t>
  </si>
  <si>
    <t>K1211_BASE_19940911_CHIRAG DAGAR__SELF_2</t>
  </si>
  <si>
    <t>K1216_BASE_19940912_NITIN__SELF_1</t>
  </si>
  <si>
    <t>NITIN</t>
  </si>
  <si>
    <t>K1216_BASE_19940331_POOJA__SPOUSE_1</t>
  </si>
  <si>
    <t>POOJA</t>
  </si>
  <si>
    <t>K1216_BASE_20170316_RONIT__SON_1</t>
  </si>
  <si>
    <t>RONIT</t>
  </si>
  <si>
    <t>K1217_BASE_19761220_VINEET CHOPRA__SELF_1</t>
  </si>
  <si>
    <t>VINEET CHOPRA</t>
  </si>
  <si>
    <t>K1217_BASE_19810708_SHIVANI CHOPRA__SPOUSE_1</t>
  </si>
  <si>
    <t>SHIVANI CHOPRA</t>
  </si>
  <si>
    <t>K1217_BASE_20081208_SAAMIYA CHOPRA__DAUGHTER_1</t>
  </si>
  <si>
    <t>SAAMIYA CHOPRA</t>
  </si>
  <si>
    <t>K1217_BASE_20180112_AGAM CHOPRA__SON_1</t>
  </si>
  <si>
    <t>AGAM CHOPRA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</si>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</sst>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1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5" applyNumberFormat="0" applyAlignment="0" applyProtection="0"/>
    <xf numFmtId="0" fontId="13" fillId="8" borderId="6" applyNumberFormat="0" applyAlignment="0" applyProtection="0"/>
    <xf numFmtId="0" fontId="14" fillId="8" borderId="5" applyNumberFormat="0" applyAlignment="0" applyProtection="0"/>
    <xf numFmtId="0" fontId="15" fillId="0" borderId="7" applyNumberFormat="0" applyFill="0" applyAlignment="0" applyProtection="0"/>
    <xf numFmtId="0" fontId="16" fillId="9" borderId="8" applyNumberFormat="0" applyAlignment="0" applyProtection="0"/>
    <xf numFmtId="0" fontId="17" fillId="0" borderId="0" applyNumberFormat="0" applyFill="0" applyBorder="0" applyAlignment="0" applyProtection="0"/>
    <xf numFmtId="0" fontId="4" fillId="10" borderId="9" applyNumberFormat="0" applyFont="0" applyAlignment="0" applyProtection="0"/>
    <xf numFmtId="0" fontId="18" fillId="0" borderId="0" applyNumberFormat="0" applyFill="0" applyBorder="0" applyAlignment="0" applyProtection="0"/>
    <xf numFmtId="0" fontId="3" fillId="0" borderId="10" applyNumberFormat="0" applyFill="0" applyAlignment="0" applyProtection="0"/>
    <xf numFmtId="0" fontId="19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15" fontId="0" fillId="0" borderId="1" xfId="0" applyNumberFormat="1" applyBorder="1"/>
    <xf numFmtId="0" fontId="0" fillId="3" borderId="1" xfId="0" applyFill="1" applyBorder="1"/>
    <xf numFmtId="0" fontId="20" fillId="0" borderId="0" xfId="44"/>
    <xf numFmtId="0" fontId="21" fillId="2" borderId="1" xfId="44" applyFont="1" applyFill="1" applyBorder="1"/>
    <xf numFmtId="0" fontId="0" fillId="2" borderId="1" xfId="0" applyFill="1" applyBorder="1"/>
    <xf numFmtId="0" fontId="0" fillId="0" borderId="1" xfId="0" applyBorder="1"/>
    <xf numFmtId="15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" fontId="0" fillId="0" borderId="0" xfId="0" applyNumberFormat="1"/>
    <xf numFmtId="43" fontId="20" fillId="0" borderId="0" xfId="45" applyFont="1"/>
    <xf numFmtId="43" fontId="0" fillId="0" borderId="0" xfId="45" applyFont="1"/>
    <xf numFmtId="43" fontId="3" fillId="2" borderId="1" xfId="45" applyFont="1" applyFill="1" applyBorder="1"/>
    <xf numFmtId="43" fontId="21" fillId="2" borderId="1" xfId="45" applyFont="1" applyFill="1" applyBorder="1"/>
    <xf numFmtId="43" fontId="3" fillId="2" borderId="0" xfId="45" applyFont="1" applyFill="1"/>
  </cellXfs>
  <cellStyles count="46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45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1" xr:uid="{00000000-0005-0000-0000-000025000000}"/>
    <cellStyle name="Normal 3" xfId="2" xr:uid="{00000000-0005-0000-0000-000026000000}"/>
    <cellStyle name="Normal 4" xfId="44" xr:uid="{00000000-0005-0000-0000-000027000000}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6"/>
  <sheetViews>
    <sheetView workbookViewId="0">
      <selection activeCell="F27" sqref="F27"/>
    </sheetView>
  </sheetViews>
  <sheetFormatPr defaultRowHeight="15" x14ac:dyDescent="0.25"/>
  <cols>
    <col min="1" max="1" width="6.7109375" bestFit="1" customWidth="1"/>
    <col min="2" max="2" width="5.42578125" bestFit="1" customWidth="1"/>
    <col min="3" max="3" width="38.28515625" bestFit="1" customWidth="1"/>
    <col min="4" max="4" width="20.5703125" bestFit="1" customWidth="1"/>
    <col min="5" max="5" width="12.140625" bestFit="1" customWidth="1"/>
    <col min="6" max="6" width="27.140625" bestFit="1" customWidth="1"/>
    <col min="7" max="7" width="10.140625" bestFit="1" customWidth="1"/>
    <col min="8" max="8" width="7.85546875" bestFit="1" customWidth="1"/>
    <col min="9" max="10" width="12.140625" bestFit="1" customWidth="1"/>
    <col min="11" max="11" width="12" bestFit="1" customWidth="1"/>
    <col min="12" max="12" width="3.28515625" customWidth="1"/>
    <col min="13" max="13" width="11.7109375" hidden="1" customWidth="1"/>
    <col min="14" max="14" width="8.42578125" hidden="1" customWidth="1"/>
    <col min="15" max="15" width="7.28515625" hidden="1" customWidth="1"/>
    <col min="16" max="16" width="8.140625" hidden="1" customWidth="1"/>
    <col min="17" max="17" width="9" hidden="1" customWidth="1"/>
    <col min="18" max="18" width="12" hidden="1" customWidth="1"/>
    <col min="19" max="19" width="12.5703125" hidden="1" customWidth="1"/>
    <col min="20" max="20" width="15" hidden="1" customWidth="1"/>
    <col min="21" max="21" width="10.140625" hidden="1" customWidth="1"/>
    <col min="22" max="22" width="14.28515625" bestFit="1" customWidth="1"/>
    <col min="23" max="23" width="17.7109375" bestFit="1" customWidth="1"/>
    <col min="24" max="24" width="22.5703125" bestFit="1" customWidth="1"/>
    <col min="25" max="25" width="17.42578125" bestFit="1" customWidth="1"/>
    <col min="26" max="26" width="18.42578125" bestFit="1" customWidth="1"/>
    <col min="27" max="27" width="10.7109375" bestFit="1" customWidth="1"/>
  </cols>
  <sheetData>
    <row r="1" spans="1:2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2" t="s">
        <v>21</v>
      </c>
      <c r="V1" s="2" t="s">
        <v>22</v>
      </c>
      <c r="W1" s="2" t="s">
        <v>23</v>
      </c>
      <c r="X1" s="2" t="s">
        <v>24</v>
      </c>
      <c r="Y1" s="2" t="s">
        <v>25</v>
      </c>
      <c r="Z1" s="2" t="s">
        <v>26</v>
      </c>
      <c r="AA1" s="2" t="s">
        <v>27</v>
      </c>
    </row>
    <row r="2" spans="1:27" x14ac:dyDescent="0.25">
      <c r="A2" s="6" t="s">
        <v>68</v>
      </c>
      <c r="B2" s="6" t="s">
        <v>29</v>
      </c>
      <c r="C2" s="6" t="s">
        <v>47</v>
      </c>
      <c r="D2" s="6" t="s">
        <v>52</v>
      </c>
      <c r="E2" s="6" t="s">
        <v>53</v>
      </c>
      <c r="F2" s="6" t="s">
        <v>54</v>
      </c>
      <c r="G2" s="5"/>
      <c r="H2" s="6" t="s">
        <v>48</v>
      </c>
      <c r="I2" s="6" t="s">
        <v>55</v>
      </c>
      <c r="J2" s="1">
        <v>36161</v>
      </c>
      <c r="K2" s="6">
        <v>0</v>
      </c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7">
        <v>44919</v>
      </c>
      <c r="X2" s="1">
        <f>W2</f>
        <v>44919</v>
      </c>
      <c r="Y2" s="1">
        <f t="shared" ref="Y2" si="0">X2</f>
        <v>44919</v>
      </c>
      <c r="Z2" s="6"/>
      <c r="AA2" s="6"/>
    </row>
    <row r="3" spans="1:27" x14ac:dyDescent="0.25">
      <c r="A3" s="6" t="s">
        <v>68</v>
      </c>
      <c r="B3" s="6" t="s">
        <v>29</v>
      </c>
      <c r="C3" s="6" t="s">
        <v>47</v>
      </c>
      <c r="D3" s="6" t="s">
        <v>56</v>
      </c>
      <c r="E3" s="6" t="s">
        <v>53</v>
      </c>
      <c r="F3" s="6" t="s">
        <v>57</v>
      </c>
      <c r="G3" s="5"/>
      <c r="H3" s="6" t="s">
        <v>48</v>
      </c>
      <c r="I3" s="6" t="s">
        <v>58</v>
      </c>
      <c r="J3" s="1">
        <v>43479</v>
      </c>
      <c r="K3" s="6">
        <v>0</v>
      </c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7">
        <v>44919</v>
      </c>
      <c r="X3" s="1">
        <f>W3</f>
        <v>44919</v>
      </c>
      <c r="Y3" s="1">
        <f t="shared" ref="Y3:Y4" si="1">X3</f>
        <v>44919</v>
      </c>
      <c r="Z3" s="6"/>
      <c r="AA3" s="6"/>
    </row>
    <row r="4" spans="1:27" x14ac:dyDescent="0.25">
      <c r="A4" s="6" t="s">
        <v>68</v>
      </c>
      <c r="B4" s="6" t="s">
        <v>29</v>
      </c>
      <c r="C4" s="6" t="s">
        <v>47</v>
      </c>
      <c r="D4" s="6" t="s">
        <v>59</v>
      </c>
      <c r="E4" s="6" t="s">
        <v>60</v>
      </c>
      <c r="F4" s="6" t="s">
        <v>61</v>
      </c>
      <c r="G4" s="5"/>
      <c r="H4" s="6" t="s">
        <v>46</v>
      </c>
      <c r="I4" s="6" t="s">
        <v>62</v>
      </c>
      <c r="J4" s="1">
        <v>34588</v>
      </c>
      <c r="K4" s="6">
        <v>250000</v>
      </c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7">
        <v>44923</v>
      </c>
      <c r="X4" s="1">
        <f>W4</f>
        <v>44923</v>
      </c>
      <c r="Y4" s="1">
        <f t="shared" si="1"/>
        <v>44923</v>
      </c>
      <c r="Z4" s="6"/>
      <c r="AA4" s="6"/>
    </row>
    <row r="5" spans="1:27" x14ac:dyDescent="0.25">
      <c r="A5" s="6" t="s">
        <v>68</v>
      </c>
      <c r="B5" s="6" t="s">
        <v>29</v>
      </c>
      <c r="C5" s="6" t="s">
        <v>47</v>
      </c>
      <c r="D5" s="6" t="s">
        <v>63</v>
      </c>
      <c r="E5" s="6" t="s">
        <v>53</v>
      </c>
      <c r="F5" s="6" t="s">
        <v>64</v>
      </c>
      <c r="G5" s="5"/>
      <c r="H5" s="6" t="s">
        <v>46</v>
      </c>
      <c r="I5" s="6" t="s">
        <v>62</v>
      </c>
      <c r="J5" s="1">
        <v>32878</v>
      </c>
      <c r="K5" s="6">
        <v>150000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7">
        <v>44919</v>
      </c>
      <c r="X5" s="1">
        <f>W5</f>
        <v>44919</v>
      </c>
      <c r="Y5" s="1">
        <f t="shared" ref="Y5:Y7" si="2">X5</f>
        <v>44919</v>
      </c>
      <c r="Z5" s="6"/>
      <c r="AA5" s="6"/>
    </row>
    <row r="6" spans="1:27" x14ac:dyDescent="0.25">
      <c r="A6" s="6" t="s">
        <v>68</v>
      </c>
      <c r="B6" s="6" t="s">
        <v>29</v>
      </c>
      <c r="C6" s="6" t="s">
        <v>47</v>
      </c>
      <c r="D6" s="6" t="s">
        <v>65</v>
      </c>
      <c r="E6" s="6" t="s">
        <v>53</v>
      </c>
      <c r="F6" s="6" t="s">
        <v>66</v>
      </c>
      <c r="G6" s="5"/>
      <c r="H6" s="6" t="s">
        <v>46</v>
      </c>
      <c r="I6" s="6" t="s">
        <v>67</v>
      </c>
      <c r="J6" s="1">
        <v>44801</v>
      </c>
      <c r="K6" s="6">
        <v>0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7">
        <v>44919</v>
      </c>
      <c r="X6" s="1">
        <f>W6</f>
        <v>44919</v>
      </c>
      <c r="Y6" s="1">
        <f t="shared" si="2"/>
        <v>44919</v>
      </c>
      <c r="Z6" s="6"/>
      <c r="AA6" s="6"/>
    </row>
    <row r="7" spans="1:27" x14ac:dyDescent="0.25">
      <c r="A7" s="6" t="s">
        <v>28</v>
      </c>
      <c r="B7" s="6" t="s">
        <v>29</v>
      </c>
      <c r="C7" s="6" t="s">
        <v>47</v>
      </c>
      <c r="D7" s="6"/>
      <c r="E7" s="6" t="s">
        <v>69</v>
      </c>
      <c r="F7" s="6" t="s">
        <v>70</v>
      </c>
      <c r="G7" s="6"/>
      <c r="H7" s="6" t="s">
        <v>46</v>
      </c>
      <c r="I7" s="6" t="s">
        <v>51</v>
      </c>
      <c r="J7" s="8">
        <v>44913</v>
      </c>
      <c r="K7" s="6">
        <v>0</v>
      </c>
      <c r="L7" s="6"/>
      <c r="M7" s="6"/>
      <c r="N7" s="6"/>
      <c r="O7" s="6"/>
      <c r="P7" s="6"/>
      <c r="Q7" s="6"/>
      <c r="R7" s="6"/>
      <c r="S7" s="6"/>
      <c r="T7" s="6"/>
      <c r="U7" s="6"/>
      <c r="V7" s="7">
        <v>44913</v>
      </c>
      <c r="W7" s="6"/>
      <c r="X7" s="1">
        <f>V7</f>
        <v>44913</v>
      </c>
      <c r="Y7" s="1">
        <f t="shared" si="2"/>
        <v>44913</v>
      </c>
      <c r="Z7" s="6"/>
      <c r="AA7" s="6"/>
    </row>
    <row r="8" spans="1:27" x14ac:dyDescent="0.25">
      <c r="A8" s="6" t="s">
        <v>28</v>
      </c>
      <c r="B8" s="6" t="s">
        <v>29</v>
      </c>
      <c r="C8" s="6" t="s">
        <v>47</v>
      </c>
      <c r="D8" s="6"/>
      <c r="E8" s="6" t="s">
        <v>71</v>
      </c>
      <c r="F8" s="6" t="s">
        <v>72</v>
      </c>
      <c r="G8" s="6"/>
      <c r="H8" s="6" t="s">
        <v>46</v>
      </c>
      <c r="I8" s="6" t="s">
        <v>51</v>
      </c>
      <c r="J8" s="8">
        <v>44909</v>
      </c>
      <c r="K8" s="6">
        <v>0</v>
      </c>
      <c r="L8" s="6"/>
      <c r="M8" s="6"/>
      <c r="N8" s="6"/>
      <c r="O8" s="6"/>
      <c r="P8" s="6"/>
      <c r="Q8" s="6"/>
      <c r="R8" s="6"/>
      <c r="S8" s="6"/>
      <c r="T8" s="6"/>
      <c r="U8" s="6"/>
      <c r="V8" s="7">
        <v>44909</v>
      </c>
      <c r="W8" s="6"/>
      <c r="X8" s="1">
        <f t="shared" ref="X8:X16" si="3">V8</f>
        <v>44909</v>
      </c>
      <c r="Y8" s="1">
        <f t="shared" ref="Y8:Y16" si="4">X8</f>
        <v>44909</v>
      </c>
      <c r="Z8" s="6"/>
      <c r="AA8" s="6"/>
    </row>
    <row r="9" spans="1:27" x14ac:dyDescent="0.25">
      <c r="A9" s="6" t="s">
        <v>28</v>
      </c>
      <c r="B9" s="6" t="s">
        <v>29</v>
      </c>
      <c r="C9" s="6" t="s">
        <v>47</v>
      </c>
      <c r="D9" s="6"/>
      <c r="E9" s="6" t="s">
        <v>71</v>
      </c>
      <c r="F9" s="6" t="s">
        <v>72</v>
      </c>
      <c r="G9" s="6"/>
      <c r="H9" s="6" t="s">
        <v>48</v>
      </c>
      <c r="I9" s="6" t="s">
        <v>82</v>
      </c>
      <c r="J9" s="8">
        <v>44909</v>
      </c>
      <c r="K9" s="6">
        <v>0</v>
      </c>
      <c r="L9" s="6"/>
      <c r="M9" s="6"/>
      <c r="N9" s="6"/>
      <c r="O9" s="6"/>
      <c r="P9" s="6"/>
      <c r="Q9" s="6"/>
      <c r="R9" s="6"/>
      <c r="S9" s="6"/>
      <c r="T9" s="6"/>
      <c r="U9" s="6"/>
      <c r="V9" s="7">
        <v>44909</v>
      </c>
      <c r="W9" s="6"/>
      <c r="X9" s="1">
        <f t="shared" si="3"/>
        <v>44909</v>
      </c>
      <c r="Y9" s="1">
        <f t="shared" si="4"/>
        <v>44909</v>
      </c>
      <c r="Z9" s="6"/>
      <c r="AA9" s="6"/>
    </row>
    <row r="10" spans="1:27" x14ac:dyDescent="0.25">
      <c r="A10" s="6" t="s">
        <v>28</v>
      </c>
      <c r="B10" s="6" t="s">
        <v>29</v>
      </c>
      <c r="C10" s="6" t="s">
        <v>47</v>
      </c>
      <c r="D10" s="6"/>
      <c r="E10" s="6" t="s">
        <v>73</v>
      </c>
      <c r="F10" s="6" t="s">
        <v>74</v>
      </c>
      <c r="G10" s="6"/>
      <c r="H10" s="6" t="s">
        <v>46</v>
      </c>
      <c r="I10" s="6" t="s">
        <v>49</v>
      </c>
      <c r="J10" s="8">
        <v>34589</v>
      </c>
      <c r="K10" s="6">
        <v>150000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7">
        <v>44924</v>
      </c>
      <c r="W10" s="6"/>
      <c r="X10" s="1">
        <f t="shared" si="3"/>
        <v>44924</v>
      </c>
      <c r="Y10" s="1">
        <f t="shared" si="4"/>
        <v>44924</v>
      </c>
      <c r="Z10" s="6"/>
      <c r="AA10" s="6"/>
    </row>
    <row r="11" spans="1:27" x14ac:dyDescent="0.25">
      <c r="A11" s="6" t="s">
        <v>28</v>
      </c>
      <c r="B11" s="6" t="s">
        <v>29</v>
      </c>
      <c r="C11" s="6" t="s">
        <v>47</v>
      </c>
      <c r="D11" s="6"/>
      <c r="E11" s="6" t="s">
        <v>73</v>
      </c>
      <c r="F11" s="6" t="s">
        <v>75</v>
      </c>
      <c r="G11" s="6"/>
      <c r="H11" s="6" t="s">
        <v>48</v>
      </c>
      <c r="I11" s="6" t="s">
        <v>50</v>
      </c>
      <c r="J11" s="8">
        <v>34424</v>
      </c>
      <c r="K11" s="6">
        <v>0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7">
        <v>44924</v>
      </c>
      <c r="W11" s="6"/>
      <c r="X11" s="1">
        <f t="shared" si="3"/>
        <v>44924</v>
      </c>
      <c r="Y11" s="1">
        <f t="shared" si="4"/>
        <v>44924</v>
      </c>
      <c r="Z11" s="6"/>
      <c r="AA11" s="6"/>
    </row>
    <row r="12" spans="1:27" x14ac:dyDescent="0.25">
      <c r="A12" s="6" t="s">
        <v>28</v>
      </c>
      <c r="B12" s="6" t="s">
        <v>29</v>
      </c>
      <c r="C12" s="6" t="s">
        <v>47</v>
      </c>
      <c r="D12" s="6"/>
      <c r="E12" s="6" t="s">
        <v>73</v>
      </c>
      <c r="F12" s="6" t="s">
        <v>76</v>
      </c>
      <c r="G12" s="6"/>
      <c r="H12" s="6" t="s">
        <v>46</v>
      </c>
      <c r="I12" s="6" t="s">
        <v>51</v>
      </c>
      <c r="J12" s="8">
        <v>42810</v>
      </c>
      <c r="K12" s="6">
        <v>0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7">
        <v>44924</v>
      </c>
      <c r="W12" s="6"/>
      <c r="X12" s="1">
        <f t="shared" si="3"/>
        <v>44924</v>
      </c>
      <c r="Y12" s="1">
        <f t="shared" si="4"/>
        <v>44924</v>
      </c>
      <c r="Z12" s="6"/>
      <c r="AA12" s="6"/>
    </row>
    <row r="13" spans="1:27" x14ac:dyDescent="0.25">
      <c r="A13" s="6" t="s">
        <v>28</v>
      </c>
      <c r="B13" s="6" t="s">
        <v>29</v>
      </c>
      <c r="C13" s="6" t="s">
        <v>47</v>
      </c>
      <c r="D13" s="6"/>
      <c r="E13" s="6" t="s">
        <v>77</v>
      </c>
      <c r="F13" s="6" t="s">
        <v>78</v>
      </c>
      <c r="G13" s="6"/>
      <c r="H13" s="6" t="s">
        <v>46</v>
      </c>
      <c r="I13" s="6" t="s">
        <v>49</v>
      </c>
      <c r="J13" s="8">
        <v>28114</v>
      </c>
      <c r="K13" s="6">
        <v>500000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7">
        <v>44924</v>
      </c>
      <c r="W13" s="6"/>
      <c r="X13" s="1">
        <f t="shared" si="3"/>
        <v>44924</v>
      </c>
      <c r="Y13" s="1">
        <f t="shared" si="4"/>
        <v>44924</v>
      </c>
      <c r="Z13" s="6"/>
      <c r="AA13" s="6"/>
    </row>
    <row r="14" spans="1:27" x14ac:dyDescent="0.25">
      <c r="A14" s="6" t="s">
        <v>28</v>
      </c>
      <c r="B14" s="6" t="s">
        <v>29</v>
      </c>
      <c r="C14" s="6" t="s">
        <v>47</v>
      </c>
      <c r="D14" s="6"/>
      <c r="E14" s="6" t="s">
        <v>77</v>
      </c>
      <c r="F14" s="6" t="s">
        <v>79</v>
      </c>
      <c r="G14" s="6"/>
      <c r="H14" s="6" t="s">
        <v>48</v>
      </c>
      <c r="I14" s="6" t="s">
        <v>50</v>
      </c>
      <c r="J14" s="8">
        <v>29775</v>
      </c>
      <c r="K14" s="6">
        <v>0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7">
        <v>44924</v>
      </c>
      <c r="W14" s="6"/>
      <c r="X14" s="1">
        <f t="shared" si="3"/>
        <v>44924</v>
      </c>
      <c r="Y14" s="1">
        <f t="shared" si="4"/>
        <v>44924</v>
      </c>
      <c r="Z14" s="6"/>
      <c r="AA14" s="6"/>
    </row>
    <row r="15" spans="1:27" x14ac:dyDescent="0.25">
      <c r="A15" s="6" t="s">
        <v>28</v>
      </c>
      <c r="B15" s="6" t="s">
        <v>29</v>
      </c>
      <c r="C15" s="6" t="s">
        <v>47</v>
      </c>
      <c r="D15" s="6"/>
      <c r="E15" s="6" t="s">
        <v>77</v>
      </c>
      <c r="F15" s="6" t="s">
        <v>80</v>
      </c>
      <c r="G15" s="6"/>
      <c r="H15" s="6" t="s">
        <v>48</v>
      </c>
      <c r="I15" s="6" t="s">
        <v>82</v>
      </c>
      <c r="J15" s="8">
        <v>39790</v>
      </c>
      <c r="K15" s="6">
        <v>0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7">
        <v>44924</v>
      </c>
      <c r="W15" s="6"/>
      <c r="X15" s="1">
        <f t="shared" si="3"/>
        <v>44924</v>
      </c>
      <c r="Y15" s="1">
        <f t="shared" si="4"/>
        <v>44924</v>
      </c>
      <c r="Z15" s="6"/>
      <c r="AA15" s="6"/>
    </row>
    <row r="16" spans="1:27" x14ac:dyDescent="0.25">
      <c r="A16" s="6" t="s">
        <v>28</v>
      </c>
      <c r="B16" s="6" t="s">
        <v>29</v>
      </c>
      <c r="C16" s="6" t="s">
        <v>47</v>
      </c>
      <c r="D16" s="6"/>
      <c r="E16" s="6" t="s">
        <v>77</v>
      </c>
      <c r="F16" s="6" t="s">
        <v>81</v>
      </c>
      <c r="G16" s="6"/>
      <c r="H16" s="6" t="s">
        <v>46</v>
      </c>
      <c r="I16" s="6" t="s">
        <v>51</v>
      </c>
      <c r="J16" s="8">
        <v>43112</v>
      </c>
      <c r="K16" s="6">
        <v>0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7">
        <v>44924</v>
      </c>
      <c r="W16" s="6"/>
      <c r="X16" s="1">
        <f t="shared" si="3"/>
        <v>44924</v>
      </c>
      <c r="Y16" s="1">
        <f t="shared" si="4"/>
        <v>44924</v>
      </c>
      <c r="Z16" s="6"/>
      <c r="AA16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3"/>
  <sheetViews>
    <sheetView tabSelected="1" topLeftCell="A5" workbookViewId="0">
      <selection activeCell="P19" sqref="P19"/>
    </sheetView>
  </sheetViews>
  <sheetFormatPr defaultRowHeight="15" x14ac:dyDescent="0.25"/>
  <cols>
    <col min="5" max="5" width="10.28515625" style="11" bestFit="1" customWidth="1"/>
    <col min="6" max="11" width="9.28515625" style="11" bestFit="1" customWidth="1"/>
    <col min="12" max="12" width="11.42578125" style="11" bestFit="1" customWidth="1"/>
    <col min="13" max="14" width="9.28515625" style="11" bestFit="1" customWidth="1"/>
  </cols>
  <sheetData>
    <row r="1" spans="1:17" x14ac:dyDescent="0.25">
      <c r="A1" s="4" t="s">
        <v>44</v>
      </c>
      <c r="B1" s="4" t="s">
        <v>4</v>
      </c>
      <c r="C1" s="4" t="s">
        <v>5</v>
      </c>
      <c r="D1" s="4" t="s">
        <v>6</v>
      </c>
      <c r="E1" s="13" t="s">
        <v>43</v>
      </c>
      <c r="F1" s="13" t="s">
        <v>42</v>
      </c>
      <c r="G1" s="13" t="s">
        <v>41</v>
      </c>
      <c r="H1" s="13" t="s">
        <v>40</v>
      </c>
      <c r="I1" s="13" t="s">
        <v>39</v>
      </c>
      <c r="J1" s="13" t="s">
        <v>38</v>
      </c>
      <c r="K1" s="13" t="s">
        <v>37</v>
      </c>
      <c r="L1" s="13" t="s">
        <v>36</v>
      </c>
      <c r="M1" s="13" t="s">
        <v>35</v>
      </c>
      <c r="N1" s="13" t="s">
        <v>34</v>
      </c>
      <c r="O1" s="4" t="s">
        <v>10</v>
      </c>
      <c r="P1" s="4" t="s">
        <v>33</v>
      </c>
      <c r="Q1" s="4" t="s">
        <v>32</v>
      </c>
    </row>
    <row r="2" spans="1:17" x14ac:dyDescent="0.25">
      <c r="A2" s="3" t="s">
        <v>83</v>
      </c>
      <c r="B2" s="3" t="s">
        <v>53</v>
      </c>
      <c r="C2" s="3" t="s">
        <v>54</v>
      </c>
      <c r="D2" s="3"/>
      <c r="E2" s="10">
        <v>0</v>
      </c>
      <c r="F2" s="10">
        <v>0</v>
      </c>
      <c r="G2" s="10">
        <v>0</v>
      </c>
      <c r="H2" s="10">
        <v>0</v>
      </c>
      <c r="I2" s="10">
        <v>0</v>
      </c>
      <c r="J2" s="10">
        <v>0</v>
      </c>
      <c r="K2" s="10">
        <v>0</v>
      </c>
      <c r="L2" s="10" t="s">
        <v>84</v>
      </c>
      <c r="M2" s="10">
        <v>0</v>
      </c>
      <c r="N2" s="10">
        <v>0</v>
      </c>
      <c r="O2" s="3">
        <v>23</v>
      </c>
      <c r="P2" s="3">
        <v>-154.42307689500001</v>
      </c>
      <c r="Q2" s="3" t="s">
        <v>30</v>
      </c>
    </row>
    <row r="3" spans="1:17" x14ac:dyDescent="0.25">
      <c r="A3" s="3" t="s">
        <v>85</v>
      </c>
      <c r="B3" s="3" t="s">
        <v>53</v>
      </c>
      <c r="C3" s="3" t="s">
        <v>57</v>
      </c>
      <c r="D3" s="3"/>
      <c r="E3" s="10">
        <v>0</v>
      </c>
      <c r="F3" s="10">
        <v>0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 t="s">
        <v>31</v>
      </c>
      <c r="M3" s="10">
        <v>0</v>
      </c>
      <c r="N3" s="10">
        <v>0</v>
      </c>
      <c r="O3" s="3">
        <v>3</v>
      </c>
      <c r="P3" s="3">
        <v>-154.42307689500001</v>
      </c>
      <c r="Q3" s="3" t="s">
        <v>30</v>
      </c>
    </row>
    <row r="4" spans="1:17" x14ac:dyDescent="0.25">
      <c r="A4" s="3" t="s">
        <v>86</v>
      </c>
      <c r="B4" s="3" t="s">
        <v>53</v>
      </c>
      <c r="C4" s="3" t="s">
        <v>64</v>
      </c>
      <c r="D4" s="3"/>
      <c r="E4" s="10">
        <v>4109.2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 t="s">
        <v>31</v>
      </c>
      <c r="M4" s="10">
        <v>0</v>
      </c>
      <c r="N4" s="10">
        <v>0</v>
      </c>
      <c r="O4" s="3">
        <v>32</v>
      </c>
      <c r="P4" s="3">
        <v>-154.42307689500001</v>
      </c>
      <c r="Q4" s="3" t="s">
        <v>30</v>
      </c>
    </row>
    <row r="5" spans="1:17" x14ac:dyDescent="0.25">
      <c r="A5" s="3" t="s">
        <v>87</v>
      </c>
      <c r="B5" s="3" t="s">
        <v>53</v>
      </c>
      <c r="C5" s="3" t="s">
        <v>66</v>
      </c>
      <c r="D5" s="3"/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 t="s">
        <v>31</v>
      </c>
      <c r="M5" s="10">
        <v>0</v>
      </c>
      <c r="N5" s="10">
        <v>0</v>
      </c>
      <c r="O5" s="3">
        <v>0</v>
      </c>
      <c r="P5" s="3">
        <v>-154.42307689500001</v>
      </c>
      <c r="Q5" s="3" t="s">
        <v>30</v>
      </c>
    </row>
    <row r="6" spans="1:17" x14ac:dyDescent="0.25">
      <c r="A6" s="3" t="s">
        <v>88</v>
      </c>
      <c r="B6" s="3" t="s">
        <v>71</v>
      </c>
      <c r="C6" s="3" t="s">
        <v>89</v>
      </c>
      <c r="D6" s="3"/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 t="s">
        <v>31</v>
      </c>
      <c r="M6" s="10">
        <v>0</v>
      </c>
      <c r="N6" s="10">
        <v>0</v>
      </c>
      <c r="O6" s="3">
        <v>0</v>
      </c>
      <c r="P6" s="3">
        <v>164.450549615</v>
      </c>
      <c r="Q6" s="3" t="s">
        <v>30</v>
      </c>
    </row>
    <row r="7" spans="1:17" x14ac:dyDescent="0.25">
      <c r="A7" s="3" t="s">
        <v>90</v>
      </c>
      <c r="B7" s="3" t="s">
        <v>71</v>
      </c>
      <c r="C7" s="3" t="s">
        <v>89</v>
      </c>
      <c r="D7" s="3"/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 t="s">
        <v>31</v>
      </c>
      <c r="M7" s="10">
        <v>0</v>
      </c>
      <c r="N7" s="10">
        <v>0</v>
      </c>
      <c r="O7" s="3">
        <v>0</v>
      </c>
      <c r="P7" s="3">
        <v>164.450549615</v>
      </c>
      <c r="Q7" s="3" t="s">
        <v>30</v>
      </c>
    </row>
    <row r="8" spans="1:17" x14ac:dyDescent="0.25">
      <c r="A8" s="3" t="s">
        <v>91</v>
      </c>
      <c r="B8" s="3" t="s">
        <v>69</v>
      </c>
      <c r="C8" s="3" t="s">
        <v>92</v>
      </c>
      <c r="D8" s="3"/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 t="s">
        <v>31</v>
      </c>
      <c r="M8" s="10">
        <v>0</v>
      </c>
      <c r="N8" s="10">
        <v>0</v>
      </c>
      <c r="O8" s="3">
        <v>0</v>
      </c>
      <c r="P8" s="3">
        <v>160.43956059999999</v>
      </c>
      <c r="Q8" s="3" t="s">
        <v>30</v>
      </c>
    </row>
    <row r="9" spans="1:17" x14ac:dyDescent="0.25">
      <c r="A9" s="3" t="s">
        <v>93</v>
      </c>
      <c r="B9" s="3" t="s">
        <v>60</v>
      </c>
      <c r="C9" s="3" t="s">
        <v>61</v>
      </c>
      <c r="D9" s="3"/>
      <c r="E9" s="10">
        <v>6327.64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 t="s">
        <v>31</v>
      </c>
      <c r="M9" s="10">
        <v>2600.4</v>
      </c>
      <c r="N9" s="10">
        <v>0</v>
      </c>
      <c r="O9" s="3">
        <v>28</v>
      </c>
      <c r="P9" s="3">
        <v>-150.41208788</v>
      </c>
      <c r="Q9" s="3" t="s">
        <v>30</v>
      </c>
    </row>
    <row r="10" spans="1:17" x14ac:dyDescent="0.25">
      <c r="A10" s="3" t="s">
        <v>94</v>
      </c>
      <c r="B10" s="3" t="s">
        <v>73</v>
      </c>
      <c r="C10" s="3" t="s">
        <v>95</v>
      </c>
      <c r="D10" s="3"/>
      <c r="E10" s="10">
        <v>4109.2</v>
      </c>
      <c r="F10" s="10">
        <v>1688.7123287669999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 t="s">
        <v>31</v>
      </c>
      <c r="M10" s="10">
        <v>0</v>
      </c>
      <c r="N10" s="10">
        <v>0</v>
      </c>
      <c r="O10" s="3">
        <v>28</v>
      </c>
      <c r="P10" s="3">
        <v>149.40934053500001</v>
      </c>
      <c r="Q10" s="3" t="s">
        <v>30</v>
      </c>
    </row>
    <row r="11" spans="1:17" x14ac:dyDescent="0.25">
      <c r="A11" s="3" t="s">
        <v>96</v>
      </c>
      <c r="B11" s="3" t="s">
        <v>73</v>
      </c>
      <c r="C11" s="3" t="s">
        <v>97</v>
      </c>
      <c r="D11" s="3"/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 t="s">
        <v>31</v>
      </c>
      <c r="M11" s="10">
        <v>0</v>
      </c>
      <c r="N11" s="10">
        <v>0</v>
      </c>
      <c r="O11" s="3">
        <v>28</v>
      </c>
      <c r="P11" s="3">
        <v>149.40934053500001</v>
      </c>
      <c r="Q11" s="3" t="s">
        <v>30</v>
      </c>
    </row>
    <row r="12" spans="1:17" x14ac:dyDescent="0.25">
      <c r="A12" s="3" t="s">
        <v>98</v>
      </c>
      <c r="B12" s="3" t="s">
        <v>73</v>
      </c>
      <c r="C12" s="3" t="s">
        <v>99</v>
      </c>
      <c r="D12" s="3"/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 t="s">
        <v>31</v>
      </c>
      <c r="M12" s="10">
        <v>0</v>
      </c>
      <c r="N12" s="10">
        <v>0</v>
      </c>
      <c r="O12" s="3">
        <v>5</v>
      </c>
      <c r="P12" s="3">
        <v>149.40934053500001</v>
      </c>
      <c r="Q12" s="3" t="s">
        <v>30</v>
      </c>
    </row>
    <row r="13" spans="1:17" x14ac:dyDescent="0.25">
      <c r="A13" s="3" t="s">
        <v>100</v>
      </c>
      <c r="B13" s="3" t="s">
        <v>77</v>
      </c>
      <c r="C13" s="3" t="s">
        <v>101</v>
      </c>
      <c r="D13" s="3"/>
      <c r="E13" s="10">
        <v>19867.830000000002</v>
      </c>
      <c r="F13" s="10">
        <v>8164.8616438360004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 t="s">
        <v>31</v>
      </c>
      <c r="M13" s="10">
        <v>0</v>
      </c>
      <c r="N13" s="10">
        <v>0</v>
      </c>
      <c r="O13" s="3">
        <v>46</v>
      </c>
      <c r="P13" s="3">
        <v>149.40934053500001</v>
      </c>
      <c r="Q13" s="3" t="s">
        <v>30</v>
      </c>
    </row>
    <row r="14" spans="1:17" x14ac:dyDescent="0.25">
      <c r="A14" s="3" t="s">
        <v>102</v>
      </c>
      <c r="B14" s="3" t="s">
        <v>77</v>
      </c>
      <c r="C14" s="3" t="s">
        <v>103</v>
      </c>
      <c r="D14" s="3"/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 t="s">
        <v>31</v>
      </c>
      <c r="M14" s="10">
        <v>0</v>
      </c>
      <c r="N14" s="10">
        <v>0</v>
      </c>
      <c r="O14" s="3">
        <v>41</v>
      </c>
      <c r="P14" s="3">
        <v>149.40934053500001</v>
      </c>
      <c r="Q14" s="3" t="s">
        <v>30</v>
      </c>
    </row>
    <row r="15" spans="1:17" x14ac:dyDescent="0.25">
      <c r="A15" s="3" t="s">
        <v>104</v>
      </c>
      <c r="B15" s="3" t="s">
        <v>77</v>
      </c>
      <c r="C15" s="3" t="s">
        <v>105</v>
      </c>
      <c r="D15" s="3"/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 t="s">
        <v>31</v>
      </c>
      <c r="M15" s="10">
        <v>0</v>
      </c>
      <c r="N15" s="10">
        <v>0</v>
      </c>
      <c r="O15" s="3">
        <v>14</v>
      </c>
      <c r="P15" s="3">
        <v>149.40934053500001</v>
      </c>
      <c r="Q15" s="3" t="s">
        <v>30</v>
      </c>
    </row>
    <row r="16" spans="1:17" ht="20.25" customHeight="1" x14ac:dyDescent="0.25">
      <c r="A16" s="3" t="s">
        <v>106</v>
      </c>
      <c r="B16" s="3" t="s">
        <v>77</v>
      </c>
      <c r="C16" s="3" t="s">
        <v>107</v>
      </c>
      <c r="D16" s="3"/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 t="s">
        <v>31</v>
      </c>
      <c r="M16" s="10">
        <v>0</v>
      </c>
      <c r="N16" s="10">
        <v>0</v>
      </c>
      <c r="O16" s="3">
        <v>4</v>
      </c>
      <c r="P16" s="3">
        <v>149.40934053500001</v>
      </c>
      <c r="Q16" s="3" t="s">
        <v>30</v>
      </c>
    </row>
    <row r="18" spans="6:16" x14ac:dyDescent="0.25">
      <c r="F18" s="11">
        <f>SUM(F2:F17)</f>
        <v>9853.5739726030006</v>
      </c>
      <c r="M18" s="11">
        <f>SUM(M2:M17)</f>
        <v>2600.4</v>
      </c>
    </row>
    <row r="20" spans="6:16" x14ac:dyDescent="0.25">
      <c r="M20" s="11">
        <f>F18-M18</f>
        <v>7253.1739726030009</v>
      </c>
    </row>
    <row r="21" spans="6:16" x14ac:dyDescent="0.25">
      <c r="L21" s="13" t="s">
        <v>45</v>
      </c>
      <c r="M21" s="12">
        <f>M20*1.18+0.25</f>
        <v>8558.9952876715415</v>
      </c>
      <c r="P21" s="9"/>
    </row>
    <row r="22" spans="6:16" x14ac:dyDescent="0.25">
      <c r="M22" s="11">
        <v>3742</v>
      </c>
    </row>
    <row r="23" spans="6:16" x14ac:dyDescent="0.25">
      <c r="L23" s="14" t="s">
        <v>108</v>
      </c>
      <c r="M23" s="14">
        <f>M21-M22</f>
        <v>4816.9952876715415</v>
      </c>
    </row>
  </sheetData>
  <autoFilter ref="A1:Q16" xr:uid="{00000000-0001-0000-0100-000000000000}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end</vt:lpstr>
      <vt:lpstr>Census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Abhishek</dc:creator>
  <cp:lastModifiedBy>Rajeet</cp:lastModifiedBy>
  <dcterms:created xsi:type="dcterms:W3CDTF">2022-11-20T10:46:49Z</dcterms:created>
  <dcterms:modified xsi:type="dcterms:W3CDTF">2023-01-09T11:58:42Z</dcterms:modified>
</cp:coreProperties>
</file>