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mruta Navre\OneDrive - Krisumi Corporation Pvt Ltd\Desktop\"/>
    </mc:Choice>
  </mc:AlternateContent>
  <xr:revisionPtr revIDLastSave="0" documentId="8_{E965D18F-15BD-4162-829D-E6CC30EB730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NDT -1" sheetId="1" r:id="rId1"/>
    <sheet name="Census Data" sheetId="5" r:id="rId2"/>
    <sheet name="PEGA SCREEN" sheetId="6" state="hidden" r:id="rId3"/>
  </sheets>
  <definedNames>
    <definedName name="_xlnm._FilterDatabase" localSheetId="0" hidden="1">'ENDT -1'!$E$1:$E$5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8" i="5" l="1"/>
  <c r="F13" i="5"/>
  <c r="M17" i="5" s="1"/>
  <c r="M19" i="5" s="1"/>
  <c r="M12" i="5"/>
</calcChain>
</file>

<file path=xl/sharedStrings.xml><?xml version="1.0" encoding="utf-8"?>
<sst xmlns="http://schemas.openxmlformats.org/spreadsheetml/2006/main" count="129" uniqueCount="73">
  <si>
    <t>Action</t>
  </si>
  <si>
    <t>Plan</t>
  </si>
  <si>
    <t>SubClient Name</t>
  </si>
  <si>
    <t>Member ID</t>
  </si>
  <si>
    <t>Employee ID</t>
  </si>
  <si>
    <t>First Name</t>
  </si>
  <si>
    <t>Last Name</t>
  </si>
  <si>
    <t>Gender</t>
  </si>
  <si>
    <t>Relationship</t>
  </si>
  <si>
    <t>Date of Birth</t>
  </si>
  <si>
    <t>Sum Insured</t>
  </si>
  <si>
    <t>Designation</t>
  </si>
  <si>
    <t>Department</t>
  </si>
  <si>
    <t>Location</t>
  </si>
  <si>
    <t>Mobile</t>
  </si>
  <si>
    <t>Email ID</t>
  </si>
  <si>
    <t>KYC Type</t>
  </si>
  <si>
    <t>KYC Number</t>
  </si>
  <si>
    <t>PED Declared</t>
  </si>
  <si>
    <t>PED Description</t>
  </si>
  <si>
    <t>TPA Name</t>
  </si>
  <si>
    <t>Date Of Joining</t>
  </si>
  <si>
    <t>Date Of Separation</t>
  </si>
  <si>
    <t>Coverage Effective Date</t>
  </si>
  <si>
    <t>Date Of Intimation</t>
  </si>
  <si>
    <t>Enrolled Since Date</t>
  </si>
  <si>
    <t>Deductible</t>
  </si>
  <si>
    <t>BASE</t>
  </si>
  <si>
    <t>Census Key</t>
  </si>
  <si>
    <t>Annualized System Premium</t>
  </si>
  <si>
    <t>Charged System Premium</t>
  </si>
  <si>
    <t>Exception Premium</t>
  </si>
  <si>
    <t>Adjustments</t>
  </si>
  <si>
    <t>Cumulative Adjustments</t>
  </si>
  <si>
    <t>One Time Payments</t>
  </si>
  <si>
    <t>One Time Payments Waiver</t>
  </si>
  <si>
    <t>Claim Flag</t>
  </si>
  <si>
    <t>Refund</t>
  </si>
  <si>
    <t>Refund Adjustment</t>
  </si>
  <si>
    <t>Age</t>
  </si>
  <si>
    <t>Policy run days</t>
  </si>
  <si>
    <t>Non Compliance waiting period</t>
  </si>
  <si>
    <t>0</t>
  </si>
  <si>
    <t>N</t>
  </si>
  <si>
    <t>No</t>
  </si>
  <si>
    <t>A</t>
  </si>
  <si>
    <t>K1188</t>
  </si>
  <si>
    <t>Manish Sharma</t>
  </si>
  <si>
    <t>Jyoti Sharma</t>
  </si>
  <si>
    <t>Joy Sharma</t>
  </si>
  <si>
    <t>Myra Sharma</t>
  </si>
  <si>
    <t>Self</t>
  </si>
  <si>
    <t>Son</t>
  </si>
  <si>
    <t>Daughter</t>
  </si>
  <si>
    <t>Male</t>
  </si>
  <si>
    <t>Female</t>
  </si>
  <si>
    <t>KRISUMI CORPORATION PRIVATE LIMITED</t>
  </si>
  <si>
    <t>Spouse</t>
  </si>
  <si>
    <t>K1188_BASE_19841119_MANISH SHARMA__SELF_1</t>
  </si>
  <si>
    <t>MANISH SHARMA</t>
  </si>
  <si>
    <t>7249.36</t>
  </si>
  <si>
    <t>37</t>
  </si>
  <si>
    <t>340.93406591</t>
  </si>
  <si>
    <t>K1188_BASE_19900404_JYOTI SHARMA__SPOUSE_1</t>
  </si>
  <si>
    <t>JYOTI SHARMA</t>
  </si>
  <si>
    <t>32</t>
  </si>
  <si>
    <t>K1188_BASE_20120507_JOY SHARMA__SON_1</t>
  </si>
  <si>
    <t>JOY SHARMA</t>
  </si>
  <si>
    <t>10</t>
  </si>
  <si>
    <t>K1188_BASE_20170214_MYRA SHARMA__DAUGHTER_1</t>
  </si>
  <si>
    <t>MYRA SHARMA</t>
  </si>
  <si>
    <t>5</t>
  </si>
  <si>
    <t>NET WITH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</si>
</sst>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1"/>
    <xf numFmtId="0" fontId="4" fillId="5" borderId="1" xfId="0" applyFont="1" applyFill="1" applyBorder="1" applyAlignment="1">
      <alignment horizontal="center" vertical="center"/>
    </xf>
    <xf numFmtId="15" fontId="4" fillId="5" borderId="1" xfId="0" applyNumberFormat="1" applyFont="1" applyFill="1" applyBorder="1" applyAlignment="1">
      <alignment horizontal="center" vertical="center"/>
    </xf>
    <xf numFmtId="15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0" xfId="1" applyNumberFormat="1"/>
    <xf numFmtId="0" fontId="3" fillId="4" borderId="0" xfId="1" applyFont="1" applyFill="1"/>
    <xf numFmtId="1" fontId="3" fillId="4" borderId="0" xfId="1" applyNumberForma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303086</xdr:colOff>
      <xdr:row>44</xdr:row>
      <xdr:rowOff>189428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4286" cy="857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5"/>
  <sheetViews>
    <sheetView workbookViewId="0">
      <selection activeCell="A2" sqref="A2"/>
    </sheetView>
  </sheetViews>
  <sheetFormatPr defaultRowHeight="15" x14ac:dyDescent="0.25"/>
  <cols>
    <col min="1" max="1" width="6" style="10" bestFit="1" customWidth="1"/>
    <col min="2" max="2" width="12.28515625" style="10" bestFit="1" customWidth="1"/>
    <col min="3" max="3" width="45.140625" style="10" customWidth="1"/>
    <col min="4" max="4" width="23.5703125" style="14" bestFit="1" customWidth="1"/>
    <col min="5" max="5" width="12.140625" style="10" bestFit="1" customWidth="1"/>
    <col min="6" max="6" width="35.42578125" style="10" bestFit="1" customWidth="1"/>
    <col min="7" max="7" width="9.28515625" style="10" bestFit="1" customWidth="1"/>
    <col min="8" max="8" width="7.85546875" style="10" bestFit="1" customWidth="1"/>
    <col min="9" max="9" width="14.7109375" style="10" bestFit="1" customWidth="1"/>
    <col min="10" max="10" width="13.42578125" style="10" bestFit="1" customWidth="1"/>
    <col min="11" max="11" width="10.7109375" style="10" bestFit="1" customWidth="1"/>
    <col min="12" max="12" width="37.140625" style="10" hidden="1" customWidth="1"/>
    <col min="13" max="13" width="10.140625" style="10" hidden="1" customWidth="1"/>
    <col min="14" max="14" width="14.28515625" style="10" hidden="1" customWidth="1"/>
    <col min="15" max="15" width="11" style="10" hidden="1" customWidth="1"/>
    <col min="16" max="16" width="20.5703125" style="10" hidden="1" customWidth="1"/>
    <col min="17" max="17" width="7.85546875" style="10" hidden="1" customWidth="1"/>
    <col min="18" max="18" width="11.28515625" style="10" hidden="1" customWidth="1"/>
    <col min="19" max="19" width="11" style="10" hidden="1" customWidth="1"/>
    <col min="20" max="20" width="13.42578125" style="10" bestFit="1" customWidth="1"/>
    <col min="21" max="21" width="9.140625" style="10" bestFit="1" customWidth="1"/>
    <col min="22" max="22" width="12.85546875" style="10" bestFit="1" customWidth="1"/>
    <col min="23" max="23" width="16" style="10" bestFit="1" customWidth="1"/>
    <col min="24" max="24" width="19.42578125" style="10" bestFit="1" customWidth="1"/>
    <col min="25" max="25" width="15.7109375" style="10" bestFit="1" customWidth="1"/>
    <col min="26" max="26" width="16.28515625" style="10" bestFit="1" customWidth="1"/>
    <col min="27" max="27" width="9.42578125" style="10" bestFit="1" customWidth="1"/>
    <col min="28" max="28" width="20.42578125" style="10" bestFit="1" customWidth="1"/>
    <col min="29" max="29" width="10.42578125" style="10" bestFit="1" customWidth="1"/>
    <col min="30" max="16384" width="9.140625" style="10"/>
  </cols>
  <sheetData>
    <row r="1" spans="1:63" s="5" customForma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4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2" t="s">
        <v>26</v>
      </c>
      <c r="AC1" s="6"/>
    </row>
    <row r="2" spans="1:63" s="13" customFormat="1" x14ac:dyDescent="0.25">
      <c r="A2" s="11" t="s">
        <v>45</v>
      </c>
      <c r="B2" s="7" t="s">
        <v>27</v>
      </c>
      <c r="C2" s="7" t="s">
        <v>56</v>
      </c>
      <c r="D2" s="7"/>
      <c r="E2" s="16" t="s">
        <v>46</v>
      </c>
      <c r="F2" s="16" t="s">
        <v>47</v>
      </c>
      <c r="G2" s="12"/>
      <c r="H2" s="7" t="s">
        <v>54</v>
      </c>
      <c r="I2" s="16" t="s">
        <v>51</v>
      </c>
      <c r="J2" s="17">
        <v>31005</v>
      </c>
      <c r="K2" s="16">
        <v>250000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7">
        <v>44733</v>
      </c>
      <c r="W2" s="12"/>
      <c r="X2" s="17">
        <v>44733</v>
      </c>
      <c r="Y2" s="17">
        <v>44733</v>
      </c>
      <c r="Z2" s="12"/>
      <c r="AA2" s="12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</row>
    <row r="3" spans="1:63" x14ac:dyDescent="0.25">
      <c r="A3" s="11" t="s">
        <v>45</v>
      </c>
      <c r="B3" s="7" t="s">
        <v>27</v>
      </c>
      <c r="C3" s="7" t="s">
        <v>56</v>
      </c>
      <c r="D3" s="7"/>
      <c r="E3" s="16" t="s">
        <v>46</v>
      </c>
      <c r="F3" s="16" t="s">
        <v>48</v>
      </c>
      <c r="G3" s="8"/>
      <c r="H3" s="7" t="s">
        <v>55</v>
      </c>
      <c r="I3" s="16" t="s">
        <v>57</v>
      </c>
      <c r="J3" s="17">
        <v>32967</v>
      </c>
      <c r="K3" s="19">
        <v>0</v>
      </c>
      <c r="L3" s="8"/>
      <c r="M3" s="8"/>
      <c r="N3" s="8"/>
      <c r="O3" s="8"/>
      <c r="P3" s="8"/>
      <c r="Q3" s="8"/>
      <c r="R3" s="8"/>
      <c r="S3" s="8"/>
      <c r="T3" s="8"/>
      <c r="U3" s="8"/>
      <c r="V3" s="17">
        <v>44733</v>
      </c>
      <c r="W3" s="8"/>
      <c r="X3" s="17">
        <v>44733</v>
      </c>
      <c r="Y3" s="17">
        <v>44733</v>
      </c>
      <c r="Z3" s="8"/>
      <c r="AA3" s="8"/>
    </row>
    <row r="4" spans="1:63" x14ac:dyDescent="0.25">
      <c r="A4" s="11" t="s">
        <v>45</v>
      </c>
      <c r="B4" s="7" t="s">
        <v>27</v>
      </c>
      <c r="C4" s="7" t="s">
        <v>56</v>
      </c>
      <c r="D4" s="7"/>
      <c r="E4" s="16" t="s">
        <v>46</v>
      </c>
      <c r="F4" s="16" t="s">
        <v>49</v>
      </c>
      <c r="G4" s="8"/>
      <c r="H4" s="7" t="s">
        <v>54</v>
      </c>
      <c r="I4" s="8" t="s">
        <v>52</v>
      </c>
      <c r="J4" s="18">
        <v>41036</v>
      </c>
      <c r="K4" s="16">
        <v>0</v>
      </c>
      <c r="L4" s="8"/>
      <c r="M4" s="8"/>
      <c r="N4" s="8"/>
      <c r="O4" s="8"/>
      <c r="P4" s="8"/>
      <c r="Q4" s="8"/>
      <c r="R4" s="8"/>
      <c r="S4" s="8"/>
      <c r="T4" s="8"/>
      <c r="U4" s="8"/>
      <c r="V4" s="17">
        <v>44733</v>
      </c>
      <c r="W4" s="8"/>
      <c r="X4" s="17">
        <v>44733</v>
      </c>
      <c r="Y4" s="17">
        <v>44733</v>
      </c>
      <c r="Z4" s="8"/>
      <c r="AA4" s="8"/>
    </row>
    <row r="5" spans="1:63" x14ac:dyDescent="0.25">
      <c r="A5" s="11" t="s">
        <v>45</v>
      </c>
      <c r="B5" s="7" t="s">
        <v>27</v>
      </c>
      <c r="C5" s="7" t="s">
        <v>56</v>
      </c>
      <c r="D5" s="7"/>
      <c r="E5" s="16" t="s">
        <v>46</v>
      </c>
      <c r="F5" s="16" t="s">
        <v>50</v>
      </c>
      <c r="G5" s="8"/>
      <c r="H5" s="7" t="s">
        <v>55</v>
      </c>
      <c r="I5" s="8" t="s">
        <v>53</v>
      </c>
      <c r="J5" s="18">
        <v>42780</v>
      </c>
      <c r="K5" s="19">
        <v>0</v>
      </c>
      <c r="L5" s="8"/>
      <c r="M5" s="8"/>
      <c r="N5" s="8"/>
      <c r="O5" s="8"/>
      <c r="P5" s="8"/>
      <c r="Q5" s="8"/>
      <c r="R5" s="8"/>
      <c r="S5" s="8"/>
      <c r="T5" s="8"/>
      <c r="U5" s="8"/>
      <c r="V5" s="17">
        <v>44733</v>
      </c>
      <c r="W5" s="8"/>
      <c r="X5" s="17">
        <v>44733</v>
      </c>
      <c r="Y5" s="17">
        <v>44733</v>
      </c>
      <c r="Z5" s="8"/>
      <c r="AA5" s="8"/>
    </row>
  </sheetData>
  <dataValidations count="1">
    <dataValidation type="list" allowBlank="1" showInputMessage="1" showErrorMessage="1" sqref="H2 H4" xr:uid="{00000000-0002-0000-0000-000000000000}">
      <formula1>"Male, Female"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"/>
  <sheetViews>
    <sheetView tabSelected="1" workbookViewId="0">
      <selection activeCell="M17" sqref="M17:M18"/>
    </sheetView>
  </sheetViews>
  <sheetFormatPr defaultRowHeight="12.75" x14ac:dyDescent="0.2"/>
  <cols>
    <col min="1" max="11" width="9.140625" style="15"/>
    <col min="12" max="12" width="14.140625" style="15" bestFit="1" customWidth="1"/>
    <col min="13" max="267" width="9.140625" style="15"/>
    <col min="268" max="268" width="14.140625" style="15" bestFit="1" customWidth="1"/>
    <col min="269" max="523" width="9.140625" style="15"/>
    <col min="524" max="524" width="14.140625" style="15" bestFit="1" customWidth="1"/>
    <col min="525" max="779" width="9.140625" style="15"/>
    <col min="780" max="780" width="14.140625" style="15" bestFit="1" customWidth="1"/>
    <col min="781" max="1035" width="9.140625" style="15"/>
    <col min="1036" max="1036" width="14.140625" style="15" bestFit="1" customWidth="1"/>
    <col min="1037" max="1291" width="9.140625" style="15"/>
    <col min="1292" max="1292" width="14.140625" style="15" bestFit="1" customWidth="1"/>
    <col min="1293" max="1547" width="9.140625" style="15"/>
    <col min="1548" max="1548" width="14.140625" style="15" bestFit="1" customWidth="1"/>
    <col min="1549" max="1803" width="9.140625" style="15"/>
    <col min="1804" max="1804" width="14.140625" style="15" bestFit="1" customWidth="1"/>
    <col min="1805" max="2059" width="9.140625" style="15"/>
    <col min="2060" max="2060" width="14.140625" style="15" bestFit="1" customWidth="1"/>
    <col min="2061" max="2315" width="9.140625" style="15"/>
    <col min="2316" max="2316" width="14.140625" style="15" bestFit="1" customWidth="1"/>
    <col min="2317" max="2571" width="9.140625" style="15"/>
    <col min="2572" max="2572" width="14.140625" style="15" bestFit="1" customWidth="1"/>
    <col min="2573" max="2827" width="9.140625" style="15"/>
    <col min="2828" max="2828" width="14.140625" style="15" bestFit="1" customWidth="1"/>
    <col min="2829" max="3083" width="9.140625" style="15"/>
    <col min="3084" max="3084" width="14.140625" style="15" bestFit="1" customWidth="1"/>
    <col min="3085" max="3339" width="9.140625" style="15"/>
    <col min="3340" max="3340" width="14.140625" style="15" bestFit="1" customWidth="1"/>
    <col min="3341" max="3595" width="9.140625" style="15"/>
    <col min="3596" max="3596" width="14.140625" style="15" bestFit="1" customWidth="1"/>
    <col min="3597" max="3851" width="9.140625" style="15"/>
    <col min="3852" max="3852" width="14.140625" style="15" bestFit="1" customWidth="1"/>
    <col min="3853" max="4107" width="9.140625" style="15"/>
    <col min="4108" max="4108" width="14.140625" style="15" bestFit="1" customWidth="1"/>
    <col min="4109" max="4363" width="9.140625" style="15"/>
    <col min="4364" max="4364" width="14.140625" style="15" bestFit="1" customWidth="1"/>
    <col min="4365" max="4619" width="9.140625" style="15"/>
    <col min="4620" max="4620" width="14.140625" style="15" bestFit="1" customWidth="1"/>
    <col min="4621" max="4875" width="9.140625" style="15"/>
    <col min="4876" max="4876" width="14.140625" style="15" bestFit="1" customWidth="1"/>
    <col min="4877" max="5131" width="9.140625" style="15"/>
    <col min="5132" max="5132" width="14.140625" style="15" bestFit="1" customWidth="1"/>
    <col min="5133" max="5387" width="9.140625" style="15"/>
    <col min="5388" max="5388" width="14.140625" style="15" bestFit="1" customWidth="1"/>
    <col min="5389" max="5643" width="9.140625" style="15"/>
    <col min="5644" max="5644" width="14.140625" style="15" bestFit="1" customWidth="1"/>
    <col min="5645" max="5899" width="9.140625" style="15"/>
    <col min="5900" max="5900" width="14.140625" style="15" bestFit="1" customWidth="1"/>
    <col min="5901" max="6155" width="9.140625" style="15"/>
    <col min="6156" max="6156" width="14.140625" style="15" bestFit="1" customWidth="1"/>
    <col min="6157" max="6411" width="9.140625" style="15"/>
    <col min="6412" max="6412" width="14.140625" style="15" bestFit="1" customWidth="1"/>
    <col min="6413" max="6667" width="9.140625" style="15"/>
    <col min="6668" max="6668" width="14.140625" style="15" bestFit="1" customWidth="1"/>
    <col min="6669" max="6923" width="9.140625" style="15"/>
    <col min="6924" max="6924" width="14.140625" style="15" bestFit="1" customWidth="1"/>
    <col min="6925" max="7179" width="9.140625" style="15"/>
    <col min="7180" max="7180" width="14.140625" style="15" bestFit="1" customWidth="1"/>
    <col min="7181" max="7435" width="9.140625" style="15"/>
    <col min="7436" max="7436" width="14.140625" style="15" bestFit="1" customWidth="1"/>
    <col min="7437" max="7691" width="9.140625" style="15"/>
    <col min="7692" max="7692" width="14.140625" style="15" bestFit="1" customWidth="1"/>
    <col min="7693" max="7947" width="9.140625" style="15"/>
    <col min="7948" max="7948" width="14.140625" style="15" bestFit="1" customWidth="1"/>
    <col min="7949" max="8203" width="9.140625" style="15"/>
    <col min="8204" max="8204" width="14.140625" style="15" bestFit="1" customWidth="1"/>
    <col min="8205" max="8459" width="9.140625" style="15"/>
    <col min="8460" max="8460" width="14.140625" style="15" bestFit="1" customWidth="1"/>
    <col min="8461" max="8715" width="9.140625" style="15"/>
    <col min="8716" max="8716" width="14.140625" style="15" bestFit="1" customWidth="1"/>
    <col min="8717" max="8971" width="9.140625" style="15"/>
    <col min="8972" max="8972" width="14.140625" style="15" bestFit="1" customWidth="1"/>
    <col min="8973" max="9227" width="9.140625" style="15"/>
    <col min="9228" max="9228" width="14.140625" style="15" bestFit="1" customWidth="1"/>
    <col min="9229" max="9483" width="9.140625" style="15"/>
    <col min="9484" max="9484" width="14.140625" style="15" bestFit="1" customWidth="1"/>
    <col min="9485" max="9739" width="9.140625" style="15"/>
    <col min="9740" max="9740" width="14.140625" style="15" bestFit="1" customWidth="1"/>
    <col min="9741" max="9995" width="9.140625" style="15"/>
    <col min="9996" max="9996" width="14.140625" style="15" bestFit="1" customWidth="1"/>
    <col min="9997" max="10251" width="9.140625" style="15"/>
    <col min="10252" max="10252" width="14.140625" style="15" bestFit="1" customWidth="1"/>
    <col min="10253" max="10507" width="9.140625" style="15"/>
    <col min="10508" max="10508" width="14.140625" style="15" bestFit="1" customWidth="1"/>
    <col min="10509" max="10763" width="9.140625" style="15"/>
    <col min="10764" max="10764" width="14.140625" style="15" bestFit="1" customWidth="1"/>
    <col min="10765" max="11019" width="9.140625" style="15"/>
    <col min="11020" max="11020" width="14.140625" style="15" bestFit="1" customWidth="1"/>
    <col min="11021" max="11275" width="9.140625" style="15"/>
    <col min="11276" max="11276" width="14.140625" style="15" bestFit="1" customWidth="1"/>
    <col min="11277" max="11531" width="9.140625" style="15"/>
    <col min="11532" max="11532" width="14.140625" style="15" bestFit="1" customWidth="1"/>
    <col min="11533" max="11787" width="9.140625" style="15"/>
    <col min="11788" max="11788" width="14.140625" style="15" bestFit="1" customWidth="1"/>
    <col min="11789" max="12043" width="9.140625" style="15"/>
    <col min="12044" max="12044" width="14.140625" style="15" bestFit="1" customWidth="1"/>
    <col min="12045" max="12299" width="9.140625" style="15"/>
    <col min="12300" max="12300" width="14.140625" style="15" bestFit="1" customWidth="1"/>
    <col min="12301" max="12555" width="9.140625" style="15"/>
    <col min="12556" max="12556" width="14.140625" style="15" bestFit="1" customWidth="1"/>
    <col min="12557" max="12811" width="9.140625" style="15"/>
    <col min="12812" max="12812" width="14.140625" style="15" bestFit="1" customWidth="1"/>
    <col min="12813" max="13067" width="9.140625" style="15"/>
    <col min="13068" max="13068" width="14.140625" style="15" bestFit="1" customWidth="1"/>
    <col min="13069" max="13323" width="9.140625" style="15"/>
    <col min="13324" max="13324" width="14.140625" style="15" bestFit="1" customWidth="1"/>
    <col min="13325" max="13579" width="9.140625" style="15"/>
    <col min="13580" max="13580" width="14.140625" style="15" bestFit="1" customWidth="1"/>
    <col min="13581" max="13835" width="9.140625" style="15"/>
    <col min="13836" max="13836" width="14.140625" style="15" bestFit="1" customWidth="1"/>
    <col min="13837" max="14091" width="9.140625" style="15"/>
    <col min="14092" max="14092" width="14.140625" style="15" bestFit="1" customWidth="1"/>
    <col min="14093" max="14347" width="9.140625" style="15"/>
    <col min="14348" max="14348" width="14.140625" style="15" bestFit="1" customWidth="1"/>
    <col min="14349" max="14603" width="9.140625" style="15"/>
    <col min="14604" max="14604" width="14.140625" style="15" bestFit="1" customWidth="1"/>
    <col min="14605" max="14859" width="9.140625" style="15"/>
    <col min="14860" max="14860" width="14.140625" style="15" bestFit="1" customWidth="1"/>
    <col min="14861" max="15115" width="9.140625" style="15"/>
    <col min="15116" max="15116" width="14.140625" style="15" bestFit="1" customWidth="1"/>
    <col min="15117" max="15371" width="9.140625" style="15"/>
    <col min="15372" max="15372" width="14.140625" style="15" bestFit="1" customWidth="1"/>
    <col min="15373" max="15627" width="9.140625" style="15"/>
    <col min="15628" max="15628" width="14.140625" style="15" bestFit="1" customWidth="1"/>
    <col min="15629" max="15883" width="9.140625" style="15"/>
    <col min="15884" max="15884" width="14.140625" style="15" bestFit="1" customWidth="1"/>
    <col min="15885" max="16139" width="9.140625" style="15"/>
    <col min="16140" max="16140" width="14.140625" style="15" bestFit="1" customWidth="1"/>
    <col min="16141" max="16384" width="9.140625" style="15"/>
  </cols>
  <sheetData>
    <row r="1" spans="1:17" x14ac:dyDescent="0.2">
      <c r="A1" s="15" t="s">
        <v>28</v>
      </c>
      <c r="B1" s="15" t="s">
        <v>4</v>
      </c>
      <c r="C1" s="15" t="s">
        <v>5</v>
      </c>
      <c r="D1" s="15" t="s">
        <v>6</v>
      </c>
      <c r="E1" s="15" t="s">
        <v>29</v>
      </c>
      <c r="F1" s="15" t="s">
        <v>30</v>
      </c>
      <c r="G1" s="15" t="s">
        <v>31</v>
      </c>
      <c r="H1" s="15" t="s">
        <v>32</v>
      </c>
      <c r="I1" s="15" t="s">
        <v>33</v>
      </c>
      <c r="J1" s="15" t="s">
        <v>34</v>
      </c>
      <c r="K1" s="15" t="s">
        <v>35</v>
      </c>
      <c r="L1" s="15" t="s">
        <v>36</v>
      </c>
      <c r="M1" s="15" t="s">
        <v>37</v>
      </c>
      <c r="N1" s="15" t="s">
        <v>38</v>
      </c>
      <c r="O1" s="15" t="s">
        <v>39</v>
      </c>
      <c r="P1" s="15" t="s">
        <v>40</v>
      </c>
      <c r="Q1" s="15" t="s">
        <v>41</v>
      </c>
    </row>
    <row r="2" spans="1:17" x14ac:dyDescent="0.2">
      <c r="A2" s="15" t="s">
        <v>58</v>
      </c>
      <c r="B2" s="15" t="s">
        <v>46</v>
      </c>
      <c r="C2" s="15" t="s">
        <v>59</v>
      </c>
      <c r="E2" s="15" t="s">
        <v>60</v>
      </c>
      <c r="F2" s="15">
        <v>6772.6897534250002</v>
      </c>
      <c r="G2" s="15" t="s">
        <v>42</v>
      </c>
      <c r="H2" s="15" t="s">
        <v>42</v>
      </c>
      <c r="I2" s="15" t="s">
        <v>42</v>
      </c>
      <c r="J2" s="15" t="s">
        <v>42</v>
      </c>
      <c r="K2" s="15" t="s">
        <v>42</v>
      </c>
      <c r="L2" s="15" t="s">
        <v>43</v>
      </c>
      <c r="M2" s="15">
        <v>0</v>
      </c>
      <c r="N2" s="15" t="s">
        <v>42</v>
      </c>
      <c r="O2" s="15" t="s">
        <v>61</v>
      </c>
      <c r="P2" s="15" t="s">
        <v>62</v>
      </c>
      <c r="Q2" s="15" t="s">
        <v>44</v>
      </c>
    </row>
    <row r="3" spans="1:17" x14ac:dyDescent="0.2">
      <c r="A3" s="15" t="s">
        <v>63</v>
      </c>
      <c r="B3" s="15" t="s">
        <v>46</v>
      </c>
      <c r="C3" s="15" t="s">
        <v>64</v>
      </c>
      <c r="E3" s="15" t="s">
        <v>42</v>
      </c>
      <c r="F3" s="15">
        <v>0</v>
      </c>
      <c r="G3" s="15" t="s">
        <v>42</v>
      </c>
      <c r="H3" s="15" t="s">
        <v>42</v>
      </c>
      <c r="I3" s="15" t="s">
        <v>42</v>
      </c>
      <c r="J3" s="15" t="s">
        <v>42</v>
      </c>
      <c r="K3" s="15" t="s">
        <v>42</v>
      </c>
      <c r="L3" s="15" t="s">
        <v>43</v>
      </c>
      <c r="M3" s="15">
        <v>0</v>
      </c>
      <c r="N3" s="15" t="s">
        <v>42</v>
      </c>
      <c r="O3" s="15" t="s">
        <v>65</v>
      </c>
      <c r="P3" s="15" t="s">
        <v>62</v>
      </c>
      <c r="Q3" s="15" t="s">
        <v>44</v>
      </c>
    </row>
    <row r="4" spans="1:17" x14ac:dyDescent="0.2">
      <c r="A4" s="15" t="s">
        <v>66</v>
      </c>
      <c r="B4" s="15" t="s">
        <v>46</v>
      </c>
      <c r="C4" s="15" t="s">
        <v>67</v>
      </c>
      <c r="E4" s="15" t="s">
        <v>42</v>
      </c>
      <c r="F4" s="15">
        <v>0</v>
      </c>
      <c r="G4" s="15" t="s">
        <v>42</v>
      </c>
      <c r="H4" s="15" t="s">
        <v>42</v>
      </c>
      <c r="I4" s="15" t="s">
        <v>42</v>
      </c>
      <c r="J4" s="15" t="s">
        <v>42</v>
      </c>
      <c r="K4" s="15" t="s">
        <v>42</v>
      </c>
      <c r="L4" s="15" t="s">
        <v>43</v>
      </c>
      <c r="M4" s="15">
        <v>0</v>
      </c>
      <c r="N4" s="15" t="s">
        <v>42</v>
      </c>
      <c r="O4" s="15" t="s">
        <v>68</v>
      </c>
      <c r="P4" s="15" t="s">
        <v>62</v>
      </c>
      <c r="Q4" s="15" t="s">
        <v>44</v>
      </c>
    </row>
    <row r="5" spans="1:17" x14ac:dyDescent="0.2">
      <c r="A5" s="15" t="s">
        <v>69</v>
      </c>
      <c r="B5" s="15" t="s">
        <v>46</v>
      </c>
      <c r="C5" s="15" t="s">
        <v>70</v>
      </c>
      <c r="E5" s="15" t="s">
        <v>42</v>
      </c>
      <c r="F5" s="15">
        <v>0</v>
      </c>
      <c r="G5" s="15" t="s">
        <v>42</v>
      </c>
      <c r="H5" s="15" t="s">
        <v>42</v>
      </c>
      <c r="I5" s="15" t="s">
        <v>42</v>
      </c>
      <c r="J5" s="15" t="s">
        <v>42</v>
      </c>
      <c r="K5" s="15" t="s">
        <v>42</v>
      </c>
      <c r="L5" s="15" t="s">
        <v>43</v>
      </c>
      <c r="M5" s="15">
        <v>0</v>
      </c>
      <c r="N5" s="15" t="s">
        <v>42</v>
      </c>
      <c r="O5" s="15" t="s">
        <v>71</v>
      </c>
      <c r="P5" s="15" t="s">
        <v>62</v>
      </c>
      <c r="Q5" s="15" t="s">
        <v>44</v>
      </c>
    </row>
    <row r="12" spans="1:17" x14ac:dyDescent="0.2">
      <c r="M12" s="15">
        <f>SUM(M2:M11)</f>
        <v>0</v>
      </c>
    </row>
    <row r="13" spans="1:17" x14ac:dyDescent="0.2">
      <c r="F13" s="15">
        <f>SUM(F2:F12)</f>
        <v>6772.6897534250002</v>
      </c>
    </row>
    <row r="17" spans="12:13" x14ac:dyDescent="0.2">
      <c r="M17" s="20">
        <f>F13-M12</f>
        <v>6772.6897534250002</v>
      </c>
    </row>
    <row r="18" spans="12:13" x14ac:dyDescent="0.2">
      <c r="M18" s="20">
        <f>M17*18%</f>
        <v>1219.0841556165001</v>
      </c>
    </row>
    <row r="19" spans="12:13" x14ac:dyDescent="0.2">
      <c r="L19" s="21" t="s">
        <v>72</v>
      </c>
      <c r="M19" s="22">
        <f>M17*1.18</f>
        <v>7991.7739090414998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ENDT -1</vt:lpstr>
      <vt:lpstr>Census Data</vt:lpstr>
      <vt:lpstr>PEGA SCREEN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Abhishek Ext</dc:creator>
  <cp:lastModifiedBy>Amruta Navre</cp:lastModifiedBy>
  <dcterms:created xsi:type="dcterms:W3CDTF">2022-07-01T11:32:25Z</dcterms:created>
  <dcterms:modified xsi:type="dcterms:W3CDTF">2022-07-13T06:29:12Z</dcterms:modified>
</cp:coreProperties>
</file>